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OGA\Users\Public\HP公表\"/>
    </mc:Choice>
  </mc:AlternateContent>
  <workbookProtection workbookPassword="B501"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R6" i="5"/>
  <c r="AQ8" i="4" s="1"/>
  <c r="Q6" i="5"/>
  <c r="AI8" i="4" s="1"/>
  <c r="P6" i="5"/>
  <c r="O6" i="5"/>
  <c r="N6" i="5"/>
  <c r="M6" i="5"/>
  <c r="L6" i="5"/>
  <c r="Z8" i="4" s="1"/>
  <c r="K6" i="5"/>
  <c r="J6" i="5"/>
  <c r="J8" i="4" s="1"/>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Z10" i="4"/>
  <c r="R10" i="4"/>
  <c r="J10" i="4"/>
  <c r="B10" i="4"/>
  <c r="AY8" i="4"/>
  <c r="R8" i="4"/>
  <c r="C10" i="5" l="1"/>
  <c r="D10" i="5"/>
  <c r="E10" i="5"/>
  <c r="B10" i="5"/>
</calcChain>
</file>

<file path=xl/sharedStrings.xml><?xml version="1.0" encoding="utf-8"?>
<sst xmlns="http://schemas.openxmlformats.org/spreadsheetml/2006/main" count="220" uniqueCount="107">
  <si>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</si>
  <si>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</si>
  <si>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</si>
  <si>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</si>
  <si>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</si>
  <si>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</si>
  <si>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</si>
  <si>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</si>
  <si>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</si>
  <si>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</si>
  <si>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</si>
  <si>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</si>
  <si>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</si>
  <si>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</si>
  <si>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</si>
  <si>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</si>
  <si>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</si>
  <si>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</si>
  <si>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</si>
  <si>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</si>
  <si>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</si>
  <si>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</si>
  <si>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</si>
  <si>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</si>
  <si>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</si>
  <si>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</si>
  <si>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</si>
  <si>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</si>
  <si>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</si>
  <si>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</si>
  <si>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</si>
  <si>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</si>
  <si>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</si>
  <si>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</si>
  <si>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</si>
  <si>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</si>
  <si>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</si>
  <si>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</si>
  <si>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</si>
  <si>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</si>
  <si>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</si>
  <si>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</si>
  <si>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</si>
  <si>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</si>
  <si>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</si>
  <si>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</si>
  <si>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</si>
  <si>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</si>
  <si>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</si>
  <si>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</si>
  <si>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</si>
  <si>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</si>
  <si>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</si>
  <si>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</si>
  <si>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</si>
  <si>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</si>
  <si>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</si>
  <si>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</si>
  <si>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</si>
  <si>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</si>
  <si>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</si>
  <si>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</si>
  <si>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</si>
  <si>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</si>
  <si>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</si>
  <si>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</si>
  <si>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</si>
  <si>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</si>
  <si>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</si>
  <si>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</si>
  <si>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</si>
  <si>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</si>
  <si>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</si>
  <si>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</si>
  <si>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</si>
  <si>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</si>
  <si>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</si>
  <si>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</si>
  <si>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</si>
  <si>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</si>
  <si>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</si>
  <si>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</si>
  <si>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</si>
  <si>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</si>
  <si>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</si>
  <si>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</si>
  <si>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</si>
  <si>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</si>
  <si>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</si>
  <si>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</si>
  <si>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</si>
  <si>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</si>
  <si>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</si>
  <si>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佐賀県　佐賀西部広域水道企業団</t>
  </si>
  <si>
    <t>法適用</t>
  </si>
  <si>
    <t>水道事業</t>
  </si>
  <si>
    <t>用水供給事業</t>
  </si>
  <si>
    <t>B</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</si>
  <si>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</si>
  <si>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</si>
  <si>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</si>
  <si>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</si>
  <si>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</si>
  <si>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</si>
  <si>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経常収支比率及び料金回収率は、全国平均と比べて低く、更に100％を下回っている。
　これは支出に対して料金収入が少ないことが主な要因であるが、料金については、構成団体と当企業団で構成する用水供給料金問題等検討委員会を設置して3年ごとに協議を行って決定しており、料金算定において、未処分利益剰余金を次期料金の低減に活用しているためである。
　未処分利益剰余金の活用については、10年間の財政計画を策定して、長期的な料金水準の推移と経営の安定に十分な配慮を行いながら料金低減を図っており、将来的に健全な経営が維持できるものと考えている。
　また、施設利用率は全国平均を大きく上回っており、有収率も全国平均と同水準であることから効率的な経営を行っていると判断している。</t>
    <rPh sb="85" eb="86">
      <t>トウ</t>
    </rPh>
    <phoneticPr fontId="4"/>
  </si>
  <si>
    <t xml:space="preserve">　平成27年度末で供給開始から15年を経過するが、現時点で更新の必要な施設はない。ただし、平成30年頃から監視計装設備の更新をはじめ、機械や電気設備の大規模更新が必要となってくる。
　また、管路については、将来的には減少する水需要を考慮して施設規模を再検討する必要はあるが、耐久性等に優れたダクタイル鋳鉄管を使用して実耐用年数を概ね60～80年と想定していることから、現時点においては直ちに更新の必要な管路はない状況である。
</t>
    <phoneticPr fontId="4"/>
  </si>
  <si>
    <t xml:space="preserve">　経営及び施設の状況については、現時点では良好な経営状況と適正な施設管理ができているものと考えている。
　このような経営環境の中、減価償却費等による内部留保資金の確保ができていることやこれまで大規模な施設更新がなかったことなどから、現在は料金低減に未処分利益剰余金を活用している状況である。
　しかし、数年後に大規模な施設更新が始まっていくことを考慮すれば、財源不足も十分に想定されることから、今後は更なる経費削減を図り、健全な経営の維持に努め、更新財源の確保について検討していきたいと考えている。
　なお、将来の人口減少に伴う料金収入の減少、それに伴う経費削減、更新財源の確保、危機管理体制の強化、技術者の確保･養成等の諸課題に対応していくために、構成団体の水道事業と当企業団の用水供給事業の事業統合に向けて現在協議中である。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</si>
</sst>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05440184"/>
        <c:axId val="205168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0.21</c:v>
                </c:pt>
                <c:pt idx="1">
                  <c:v>0.31</c:v>
                </c:pt>
                <c:pt idx="2">
                  <c:v>0.16</c:v>
                </c:pt>
                <c:pt idx="3">
                  <c:v>0.25</c:v>
                </c:pt>
                <c:pt idx="4">
                  <c:v>0.13</c:v>
                </c:pt>
              </c:numCache>
            </c:numRef>
          </c:val>
          <c:smooth val="0"/>
        </c:ser>
        <c:dLbls>
          <c:showLegendKey val="0"/>
          <c:showVal val="0"/>
          <c:showCatName val="0"/>
          <c:showSerName val="0"/>
          <c:showPercent val="0"/>
          <c:showBubbleSize val="0"/>
        </c:dLbls>
        <c:marker val="1"/>
        <c:smooth val="0"/>
        <c:axId val="205440184"/>
        <c:axId val="205168992"/>
      </c:lineChart>
      <c:dateAx>
        <c:axId val="205440184"/>
        <c:scaling>
          <c:orientation val="minMax"/>
        </c:scaling>
        <c:delete val="1"/>
        <c:axPos val="b"/>
        <c:numFmt formatCode="ge" sourceLinked="1"/>
        <c:majorTickMark val="none"/>
        <c:minorTickMark val="none"/>
        <c:tickLblPos val="none"/>
        <c:crossAx val="205168992"/>
        <c:crosses val="autoZero"/>
        <c:auto val="1"/>
        <c:lblOffset val="100"/>
        <c:baseTimeUnit val="years"/>
      </c:dateAx>
      <c:valAx>
        <c:axId val="20516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440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74.430000000000007</c:v>
                </c:pt>
                <c:pt idx="1">
                  <c:v>73.34</c:v>
                </c:pt>
                <c:pt idx="2">
                  <c:v>72.52</c:v>
                </c:pt>
                <c:pt idx="3">
                  <c:v>71.88</c:v>
                </c:pt>
                <c:pt idx="4">
                  <c:v>69.63</c:v>
                </c:pt>
              </c:numCache>
            </c:numRef>
          </c:val>
        </c:ser>
        <c:dLbls>
          <c:showLegendKey val="0"/>
          <c:showVal val="0"/>
          <c:showCatName val="0"/>
          <c:showSerName val="0"/>
          <c:showPercent val="0"/>
          <c:showBubbleSize val="0"/>
        </c:dLbls>
        <c:gapWidth val="150"/>
        <c:axId val="205607608"/>
        <c:axId val="205608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64.150000000000006</c:v>
                </c:pt>
                <c:pt idx="1">
                  <c:v>63.73</c:v>
                </c:pt>
                <c:pt idx="2">
                  <c:v>64.55</c:v>
                </c:pt>
                <c:pt idx="3">
                  <c:v>64.12</c:v>
                </c:pt>
                <c:pt idx="4">
                  <c:v>62.69</c:v>
                </c:pt>
              </c:numCache>
            </c:numRef>
          </c:val>
          <c:smooth val="0"/>
        </c:ser>
        <c:dLbls>
          <c:showLegendKey val="0"/>
          <c:showVal val="0"/>
          <c:showCatName val="0"/>
          <c:showSerName val="0"/>
          <c:showPercent val="0"/>
          <c:showBubbleSize val="0"/>
        </c:dLbls>
        <c:marker val="1"/>
        <c:smooth val="0"/>
        <c:axId val="205607608"/>
        <c:axId val="205608000"/>
      </c:lineChart>
      <c:dateAx>
        <c:axId val="205607608"/>
        <c:scaling>
          <c:orientation val="minMax"/>
        </c:scaling>
        <c:delete val="1"/>
        <c:axPos val="b"/>
        <c:numFmt formatCode="ge" sourceLinked="1"/>
        <c:majorTickMark val="none"/>
        <c:minorTickMark val="none"/>
        <c:tickLblPos val="none"/>
        <c:crossAx val="205608000"/>
        <c:crosses val="autoZero"/>
        <c:auto val="1"/>
        <c:lblOffset val="100"/>
        <c:baseTimeUnit val="years"/>
      </c:dateAx>
      <c:valAx>
        <c:axId val="20560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607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103.89</c:v>
                </c:pt>
                <c:pt idx="1">
                  <c:v>102.45</c:v>
                </c:pt>
                <c:pt idx="2">
                  <c:v>102.63</c:v>
                </c:pt>
                <c:pt idx="3">
                  <c:v>99.7</c:v>
                </c:pt>
                <c:pt idx="4">
                  <c:v>99.79</c:v>
                </c:pt>
              </c:numCache>
            </c:numRef>
          </c:val>
        </c:ser>
        <c:dLbls>
          <c:showLegendKey val="0"/>
          <c:showVal val="0"/>
          <c:showCatName val="0"/>
          <c:showSerName val="0"/>
          <c:showPercent val="0"/>
          <c:showBubbleSize val="0"/>
        </c:dLbls>
        <c:gapWidth val="150"/>
        <c:axId val="203625152"/>
        <c:axId val="203624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99.88</c:v>
                </c:pt>
                <c:pt idx="1">
                  <c:v>99.96</c:v>
                </c:pt>
                <c:pt idx="2">
                  <c:v>99.93</c:v>
                </c:pt>
                <c:pt idx="3">
                  <c:v>100.12</c:v>
                </c:pt>
                <c:pt idx="4">
                  <c:v>100.12</c:v>
                </c:pt>
              </c:numCache>
            </c:numRef>
          </c:val>
          <c:smooth val="0"/>
        </c:ser>
        <c:dLbls>
          <c:showLegendKey val="0"/>
          <c:showVal val="0"/>
          <c:showCatName val="0"/>
          <c:showSerName val="0"/>
          <c:showPercent val="0"/>
          <c:showBubbleSize val="0"/>
        </c:dLbls>
        <c:marker val="1"/>
        <c:smooth val="0"/>
        <c:axId val="203625152"/>
        <c:axId val="203624760"/>
      </c:lineChart>
      <c:dateAx>
        <c:axId val="203625152"/>
        <c:scaling>
          <c:orientation val="minMax"/>
        </c:scaling>
        <c:delete val="1"/>
        <c:axPos val="b"/>
        <c:numFmt formatCode="ge" sourceLinked="1"/>
        <c:majorTickMark val="none"/>
        <c:minorTickMark val="none"/>
        <c:tickLblPos val="none"/>
        <c:crossAx val="203624760"/>
        <c:crosses val="autoZero"/>
        <c:auto val="1"/>
        <c:lblOffset val="100"/>
        <c:baseTimeUnit val="years"/>
      </c:dateAx>
      <c:valAx>
        <c:axId val="203624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62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103.62</c:v>
                </c:pt>
                <c:pt idx="1">
                  <c:v>104.01</c:v>
                </c:pt>
                <c:pt idx="2">
                  <c:v>103.96</c:v>
                </c:pt>
                <c:pt idx="3">
                  <c:v>91.1</c:v>
                </c:pt>
                <c:pt idx="4">
                  <c:v>94.19</c:v>
                </c:pt>
              </c:numCache>
            </c:numRef>
          </c:val>
        </c:ser>
        <c:dLbls>
          <c:showLegendKey val="0"/>
          <c:showVal val="0"/>
          <c:showCatName val="0"/>
          <c:showSerName val="0"/>
          <c:showPercent val="0"/>
          <c:showBubbleSize val="0"/>
        </c:dLbls>
        <c:gapWidth val="150"/>
        <c:axId val="204620704"/>
        <c:axId val="204644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112.1</c:v>
                </c:pt>
                <c:pt idx="1">
                  <c:v>111.78</c:v>
                </c:pt>
                <c:pt idx="2">
                  <c:v>113.16</c:v>
                </c:pt>
                <c:pt idx="3">
                  <c:v>113.88</c:v>
                </c:pt>
                <c:pt idx="4">
                  <c:v>113.47</c:v>
                </c:pt>
              </c:numCache>
            </c:numRef>
          </c:val>
          <c:smooth val="0"/>
        </c:ser>
        <c:dLbls>
          <c:showLegendKey val="0"/>
          <c:showVal val="0"/>
          <c:showCatName val="0"/>
          <c:showSerName val="0"/>
          <c:showPercent val="0"/>
          <c:showBubbleSize val="0"/>
        </c:dLbls>
        <c:marker val="1"/>
        <c:smooth val="0"/>
        <c:axId val="204620704"/>
        <c:axId val="204644200"/>
      </c:lineChart>
      <c:dateAx>
        <c:axId val="204620704"/>
        <c:scaling>
          <c:orientation val="minMax"/>
        </c:scaling>
        <c:delete val="1"/>
        <c:axPos val="b"/>
        <c:numFmt formatCode="ge" sourceLinked="1"/>
        <c:majorTickMark val="none"/>
        <c:minorTickMark val="none"/>
        <c:tickLblPos val="none"/>
        <c:crossAx val="204644200"/>
        <c:crosses val="autoZero"/>
        <c:auto val="1"/>
        <c:lblOffset val="100"/>
        <c:baseTimeUnit val="years"/>
      </c:dateAx>
      <c:valAx>
        <c:axId val="2046442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462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21.72</c:v>
                </c:pt>
                <c:pt idx="1">
                  <c:v>23.48</c:v>
                </c:pt>
                <c:pt idx="2">
                  <c:v>25.38</c:v>
                </c:pt>
                <c:pt idx="3">
                  <c:v>27.28</c:v>
                </c:pt>
                <c:pt idx="4">
                  <c:v>42.8</c:v>
                </c:pt>
              </c:numCache>
            </c:numRef>
          </c:val>
        </c:ser>
        <c:dLbls>
          <c:showLegendKey val="0"/>
          <c:showVal val="0"/>
          <c:showCatName val="0"/>
          <c:showSerName val="0"/>
          <c:showPercent val="0"/>
          <c:showBubbleSize val="0"/>
        </c:dLbls>
        <c:gapWidth val="150"/>
        <c:axId val="205420216"/>
        <c:axId val="205253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36.57</c:v>
                </c:pt>
                <c:pt idx="1">
                  <c:v>37.549999999999997</c:v>
                </c:pt>
                <c:pt idx="2">
                  <c:v>38.86</c:v>
                </c:pt>
                <c:pt idx="3">
                  <c:v>39.81</c:v>
                </c:pt>
                <c:pt idx="4">
                  <c:v>51.44</c:v>
                </c:pt>
              </c:numCache>
            </c:numRef>
          </c:val>
          <c:smooth val="0"/>
        </c:ser>
        <c:dLbls>
          <c:showLegendKey val="0"/>
          <c:showVal val="0"/>
          <c:showCatName val="0"/>
          <c:showSerName val="0"/>
          <c:showPercent val="0"/>
          <c:showBubbleSize val="0"/>
        </c:dLbls>
        <c:marker val="1"/>
        <c:smooth val="0"/>
        <c:axId val="205420216"/>
        <c:axId val="205253936"/>
      </c:lineChart>
      <c:dateAx>
        <c:axId val="205420216"/>
        <c:scaling>
          <c:orientation val="minMax"/>
        </c:scaling>
        <c:delete val="1"/>
        <c:axPos val="b"/>
        <c:numFmt formatCode="ge" sourceLinked="1"/>
        <c:majorTickMark val="none"/>
        <c:minorTickMark val="none"/>
        <c:tickLblPos val="none"/>
        <c:crossAx val="205253936"/>
        <c:crosses val="autoZero"/>
        <c:auto val="1"/>
        <c:lblOffset val="100"/>
        <c:baseTimeUnit val="years"/>
      </c:dateAx>
      <c:valAx>
        <c:axId val="20525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420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03622408"/>
        <c:axId val="203623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5.27</c:v>
                </c:pt>
                <c:pt idx="1">
                  <c:v>9.98</c:v>
                </c:pt>
                <c:pt idx="2">
                  <c:v>12.13</c:v>
                </c:pt>
                <c:pt idx="3">
                  <c:v>13.72</c:v>
                </c:pt>
                <c:pt idx="4">
                  <c:v>16.77</c:v>
                </c:pt>
              </c:numCache>
            </c:numRef>
          </c:val>
          <c:smooth val="0"/>
        </c:ser>
        <c:dLbls>
          <c:showLegendKey val="0"/>
          <c:showVal val="0"/>
          <c:showCatName val="0"/>
          <c:showSerName val="0"/>
          <c:showPercent val="0"/>
          <c:showBubbleSize val="0"/>
        </c:dLbls>
        <c:marker val="1"/>
        <c:smooth val="0"/>
        <c:axId val="203622408"/>
        <c:axId val="203623192"/>
      </c:lineChart>
      <c:dateAx>
        <c:axId val="203622408"/>
        <c:scaling>
          <c:orientation val="minMax"/>
        </c:scaling>
        <c:delete val="1"/>
        <c:axPos val="b"/>
        <c:numFmt formatCode="ge" sourceLinked="1"/>
        <c:majorTickMark val="none"/>
        <c:minorTickMark val="none"/>
        <c:tickLblPos val="none"/>
        <c:crossAx val="203623192"/>
        <c:crosses val="autoZero"/>
        <c:auto val="1"/>
        <c:lblOffset val="100"/>
        <c:baseTimeUnit val="years"/>
      </c:dateAx>
      <c:valAx>
        <c:axId val="203623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622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03625936"/>
        <c:axId val="203626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25.58</c:v>
                </c:pt>
                <c:pt idx="1">
                  <c:v>25.8</c:v>
                </c:pt>
                <c:pt idx="2">
                  <c:v>23.57</c:v>
                </c:pt>
                <c:pt idx="3">
                  <c:v>21.34</c:v>
                </c:pt>
                <c:pt idx="4">
                  <c:v>16.89</c:v>
                </c:pt>
              </c:numCache>
            </c:numRef>
          </c:val>
          <c:smooth val="0"/>
        </c:ser>
        <c:dLbls>
          <c:showLegendKey val="0"/>
          <c:showVal val="0"/>
          <c:showCatName val="0"/>
          <c:showSerName val="0"/>
          <c:showPercent val="0"/>
          <c:showBubbleSize val="0"/>
        </c:dLbls>
        <c:marker val="1"/>
        <c:smooth val="0"/>
        <c:axId val="203625936"/>
        <c:axId val="203626328"/>
      </c:lineChart>
      <c:dateAx>
        <c:axId val="203625936"/>
        <c:scaling>
          <c:orientation val="minMax"/>
        </c:scaling>
        <c:delete val="1"/>
        <c:axPos val="b"/>
        <c:numFmt formatCode="ge" sourceLinked="1"/>
        <c:majorTickMark val="none"/>
        <c:minorTickMark val="none"/>
        <c:tickLblPos val="none"/>
        <c:crossAx val="203626328"/>
        <c:crosses val="autoZero"/>
        <c:auto val="1"/>
        <c:lblOffset val="100"/>
        <c:baseTimeUnit val="years"/>
      </c:dateAx>
      <c:valAx>
        <c:axId val="2036263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362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2480.86</c:v>
                </c:pt>
                <c:pt idx="1">
                  <c:v>2638.46</c:v>
                </c:pt>
                <c:pt idx="2">
                  <c:v>4592.87</c:v>
                </c:pt>
                <c:pt idx="3">
                  <c:v>5252.33</c:v>
                </c:pt>
                <c:pt idx="4">
                  <c:v>267.73</c:v>
                </c:pt>
              </c:numCache>
            </c:numRef>
          </c:val>
        </c:ser>
        <c:dLbls>
          <c:showLegendKey val="0"/>
          <c:showVal val="0"/>
          <c:showCatName val="0"/>
          <c:showSerName val="0"/>
          <c:showPercent val="0"/>
          <c:showBubbleSize val="0"/>
        </c:dLbls>
        <c:gapWidth val="150"/>
        <c:axId val="205397344"/>
        <c:axId val="205397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669.4</c:v>
                </c:pt>
                <c:pt idx="1">
                  <c:v>720.62</c:v>
                </c:pt>
                <c:pt idx="2">
                  <c:v>654.97</c:v>
                </c:pt>
                <c:pt idx="3">
                  <c:v>634.53</c:v>
                </c:pt>
                <c:pt idx="4">
                  <c:v>200.22</c:v>
                </c:pt>
              </c:numCache>
            </c:numRef>
          </c:val>
          <c:smooth val="0"/>
        </c:ser>
        <c:dLbls>
          <c:showLegendKey val="0"/>
          <c:showVal val="0"/>
          <c:showCatName val="0"/>
          <c:showSerName val="0"/>
          <c:showPercent val="0"/>
          <c:showBubbleSize val="0"/>
        </c:dLbls>
        <c:marker val="1"/>
        <c:smooth val="0"/>
        <c:axId val="205397344"/>
        <c:axId val="205397736"/>
      </c:lineChart>
      <c:dateAx>
        <c:axId val="205397344"/>
        <c:scaling>
          <c:orientation val="minMax"/>
        </c:scaling>
        <c:delete val="1"/>
        <c:axPos val="b"/>
        <c:numFmt formatCode="ge" sourceLinked="1"/>
        <c:majorTickMark val="none"/>
        <c:minorTickMark val="none"/>
        <c:tickLblPos val="none"/>
        <c:crossAx val="205397736"/>
        <c:crosses val="autoZero"/>
        <c:auto val="1"/>
        <c:lblOffset val="100"/>
        <c:baseTimeUnit val="years"/>
      </c:dateAx>
      <c:valAx>
        <c:axId val="2053977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39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714.24</c:v>
                </c:pt>
                <c:pt idx="1">
                  <c:v>660.44</c:v>
                </c:pt>
                <c:pt idx="2">
                  <c:v>608.73</c:v>
                </c:pt>
                <c:pt idx="3">
                  <c:v>625.04</c:v>
                </c:pt>
                <c:pt idx="4">
                  <c:v>584.35</c:v>
                </c:pt>
              </c:numCache>
            </c:numRef>
          </c:val>
        </c:ser>
        <c:dLbls>
          <c:showLegendKey val="0"/>
          <c:showVal val="0"/>
          <c:showCatName val="0"/>
          <c:showSerName val="0"/>
          <c:showPercent val="0"/>
          <c:showBubbleSize val="0"/>
        </c:dLbls>
        <c:gapWidth val="150"/>
        <c:axId val="205398912"/>
        <c:axId val="205399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446.65</c:v>
                </c:pt>
                <c:pt idx="1">
                  <c:v>415.99</c:v>
                </c:pt>
                <c:pt idx="2">
                  <c:v>383.75</c:v>
                </c:pt>
                <c:pt idx="3">
                  <c:v>368.94</c:v>
                </c:pt>
                <c:pt idx="4">
                  <c:v>351.06</c:v>
                </c:pt>
              </c:numCache>
            </c:numRef>
          </c:val>
          <c:smooth val="0"/>
        </c:ser>
        <c:dLbls>
          <c:showLegendKey val="0"/>
          <c:showVal val="0"/>
          <c:showCatName val="0"/>
          <c:showSerName val="0"/>
          <c:showPercent val="0"/>
          <c:showBubbleSize val="0"/>
        </c:dLbls>
        <c:marker val="1"/>
        <c:smooth val="0"/>
        <c:axId val="205398912"/>
        <c:axId val="205399304"/>
      </c:lineChart>
      <c:dateAx>
        <c:axId val="205398912"/>
        <c:scaling>
          <c:orientation val="minMax"/>
        </c:scaling>
        <c:delete val="1"/>
        <c:axPos val="b"/>
        <c:numFmt formatCode="ge" sourceLinked="1"/>
        <c:majorTickMark val="none"/>
        <c:minorTickMark val="none"/>
        <c:tickLblPos val="none"/>
        <c:crossAx val="205399304"/>
        <c:crosses val="autoZero"/>
        <c:auto val="1"/>
        <c:lblOffset val="100"/>
        <c:baseTimeUnit val="years"/>
      </c:dateAx>
      <c:valAx>
        <c:axId val="2053993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39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87.65</c:v>
                </c:pt>
                <c:pt idx="1">
                  <c:v>93.22</c:v>
                </c:pt>
                <c:pt idx="2">
                  <c:v>93.33</c:v>
                </c:pt>
                <c:pt idx="3">
                  <c:v>86.65</c:v>
                </c:pt>
                <c:pt idx="4">
                  <c:v>88.26</c:v>
                </c:pt>
              </c:numCache>
            </c:numRef>
          </c:val>
        </c:ser>
        <c:dLbls>
          <c:showLegendKey val="0"/>
          <c:showVal val="0"/>
          <c:showCatName val="0"/>
          <c:showSerName val="0"/>
          <c:showPercent val="0"/>
          <c:showBubbleSize val="0"/>
        </c:dLbls>
        <c:gapWidth val="150"/>
        <c:axId val="205604864"/>
        <c:axId val="205605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108.75</c:v>
                </c:pt>
                <c:pt idx="1">
                  <c:v>108.61</c:v>
                </c:pt>
                <c:pt idx="2">
                  <c:v>110.39</c:v>
                </c:pt>
                <c:pt idx="3">
                  <c:v>111.12</c:v>
                </c:pt>
                <c:pt idx="4">
                  <c:v>112.92</c:v>
                </c:pt>
              </c:numCache>
            </c:numRef>
          </c:val>
          <c:smooth val="0"/>
        </c:ser>
        <c:dLbls>
          <c:showLegendKey val="0"/>
          <c:showVal val="0"/>
          <c:showCatName val="0"/>
          <c:showSerName val="0"/>
          <c:showPercent val="0"/>
          <c:showBubbleSize val="0"/>
        </c:dLbls>
        <c:marker val="1"/>
        <c:smooth val="0"/>
        <c:axId val="205604864"/>
        <c:axId val="205605256"/>
      </c:lineChart>
      <c:dateAx>
        <c:axId val="205604864"/>
        <c:scaling>
          <c:orientation val="minMax"/>
        </c:scaling>
        <c:delete val="1"/>
        <c:axPos val="b"/>
        <c:numFmt formatCode="ge" sourceLinked="1"/>
        <c:majorTickMark val="none"/>
        <c:minorTickMark val="none"/>
        <c:tickLblPos val="none"/>
        <c:crossAx val="205605256"/>
        <c:crosses val="autoZero"/>
        <c:auto val="1"/>
        <c:lblOffset val="100"/>
        <c:baseTimeUnit val="years"/>
      </c:dateAx>
      <c:valAx>
        <c:axId val="205605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60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118.59</c:v>
                </c:pt>
                <c:pt idx="1">
                  <c:v>114.44</c:v>
                </c:pt>
                <c:pt idx="2">
                  <c:v>115.3</c:v>
                </c:pt>
                <c:pt idx="3">
                  <c:v>117.83</c:v>
                </c:pt>
                <c:pt idx="4">
                  <c:v>118.95</c:v>
                </c:pt>
              </c:numCache>
            </c:numRef>
          </c:val>
        </c:ser>
        <c:dLbls>
          <c:showLegendKey val="0"/>
          <c:showVal val="0"/>
          <c:showCatName val="0"/>
          <c:showSerName val="0"/>
          <c:showPercent val="0"/>
          <c:showBubbleSize val="0"/>
        </c:dLbls>
        <c:gapWidth val="150"/>
        <c:axId val="205396952"/>
        <c:axId val="205606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80.38</c:v>
                </c:pt>
                <c:pt idx="1">
                  <c:v>78.760000000000005</c:v>
                </c:pt>
                <c:pt idx="2">
                  <c:v>76.81</c:v>
                </c:pt>
                <c:pt idx="3">
                  <c:v>75.75</c:v>
                </c:pt>
                <c:pt idx="4">
                  <c:v>75.3</c:v>
                </c:pt>
              </c:numCache>
            </c:numRef>
          </c:val>
          <c:smooth val="0"/>
        </c:ser>
        <c:dLbls>
          <c:showLegendKey val="0"/>
          <c:showVal val="0"/>
          <c:showCatName val="0"/>
          <c:showSerName val="0"/>
          <c:showPercent val="0"/>
          <c:showBubbleSize val="0"/>
        </c:dLbls>
        <c:marker val="1"/>
        <c:smooth val="0"/>
        <c:axId val="205396952"/>
        <c:axId val="205606432"/>
      </c:lineChart>
      <c:dateAx>
        <c:axId val="205396952"/>
        <c:scaling>
          <c:orientation val="minMax"/>
        </c:scaling>
        <c:delete val="1"/>
        <c:axPos val="b"/>
        <c:numFmt formatCode="ge" sourceLinked="1"/>
        <c:majorTickMark val="none"/>
        <c:minorTickMark val="none"/>
        <c:tickLblPos val="none"/>
        <c:crossAx val="205606432"/>
        <c:crosses val="autoZero"/>
        <c:auto val="1"/>
        <c:lblOffset val="100"/>
        <c:baseTimeUnit val="years"/>
      </c:dateAx>
      <c:valAx>
        <c:axId val="20560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396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【113.47】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【16.89】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【200.22】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【351.06】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【100.12】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【62.69】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【75.30】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【112.92】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【51.44】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【16.77】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85" zoomScaleNormal="85" workbookViewId="0">
      <selection activeCell="BR85" sqref="BR8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佐賀県　佐賀西部広域水道企業団</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用水供給事業</v>
      </c>
      <c r="S8" s="53"/>
      <c r="T8" s="53"/>
      <c r="U8" s="53"/>
      <c r="V8" s="53"/>
      <c r="W8" s="53"/>
      <c r="X8" s="53"/>
      <c r="Y8" s="54"/>
      <c r="Z8" s="52" t="str">
        <f>データ!L6</f>
        <v>B</v>
      </c>
      <c r="AA8" s="53"/>
      <c r="AB8" s="53"/>
      <c r="AC8" s="53"/>
      <c r="AD8" s="53"/>
      <c r="AE8" s="53"/>
      <c r="AF8" s="53"/>
      <c r="AG8" s="54"/>
      <c r="AH8" s="3"/>
      <c r="AI8" s="55" t="str">
        <f>データ!Q6</f>
        <v>-</v>
      </c>
      <c r="AJ8" s="56"/>
      <c r="AK8" s="56"/>
      <c r="AL8" s="56"/>
      <c r="AM8" s="56"/>
      <c r="AN8" s="56"/>
      <c r="AO8" s="56"/>
      <c r="AP8" s="57"/>
      <c r="AQ8" s="47" t="str">
        <f>データ!R6</f>
        <v>-</v>
      </c>
      <c r="AR8" s="47"/>
      <c r="AS8" s="47"/>
      <c r="AT8" s="47"/>
      <c r="AU8" s="47"/>
      <c r="AV8" s="47"/>
      <c r="AW8" s="47"/>
      <c r="AX8" s="47"/>
      <c r="AY8" s="47" t="str">
        <f>データ!S6</f>
        <v>-</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76.95</v>
      </c>
      <c r="K10" s="47"/>
      <c r="L10" s="47"/>
      <c r="M10" s="47"/>
      <c r="N10" s="47"/>
      <c r="O10" s="47"/>
      <c r="P10" s="47"/>
      <c r="Q10" s="47"/>
      <c r="R10" s="47">
        <f>データ!O6</f>
        <v>45.28</v>
      </c>
      <c r="S10" s="47"/>
      <c r="T10" s="47"/>
      <c r="U10" s="47"/>
      <c r="V10" s="47"/>
      <c r="W10" s="47"/>
      <c r="X10" s="47"/>
      <c r="Y10" s="47"/>
      <c r="Z10" s="78">
        <f>データ!P6</f>
        <v>0</v>
      </c>
      <c r="AA10" s="78"/>
      <c r="AB10" s="78"/>
      <c r="AC10" s="78"/>
      <c r="AD10" s="78"/>
      <c r="AE10" s="78"/>
      <c r="AF10" s="78"/>
      <c r="AG10" s="78"/>
      <c r="AH10" s="2"/>
      <c r="AI10" s="78">
        <f>データ!T6</f>
        <v>190240</v>
      </c>
      <c r="AJ10" s="78"/>
      <c r="AK10" s="78"/>
      <c r="AL10" s="78"/>
      <c r="AM10" s="78"/>
      <c r="AN10" s="78"/>
      <c r="AO10" s="78"/>
      <c r="AP10" s="78"/>
      <c r="AQ10" s="47">
        <f>データ!U6</f>
        <v>516.49</v>
      </c>
      <c r="AR10" s="47"/>
      <c r="AS10" s="47"/>
      <c r="AT10" s="47"/>
      <c r="AU10" s="47"/>
      <c r="AV10" s="47"/>
      <c r="AW10" s="47"/>
      <c r="AX10" s="47"/>
      <c r="AY10" s="47">
        <f>データ!V6</f>
        <v>368.33</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9" t="s">
        <v>106</v>
      </c>
      <c r="BM66" s="80"/>
      <c r="BN66" s="80"/>
      <c r="BO66" s="80"/>
      <c r="BP66" s="80"/>
      <c r="BQ66" s="80"/>
      <c r="BR66" s="80"/>
      <c r="BS66" s="80"/>
      <c r="BT66" s="80"/>
      <c r="BU66" s="80"/>
      <c r="BV66" s="80"/>
      <c r="BW66" s="80"/>
      <c r="BX66" s="80"/>
      <c r="BY66" s="80"/>
      <c r="BZ66" s="81"/>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9"/>
      <c r="BM67" s="80"/>
      <c r="BN67" s="80"/>
      <c r="BO67" s="80"/>
      <c r="BP67" s="80"/>
      <c r="BQ67" s="80"/>
      <c r="BR67" s="80"/>
      <c r="BS67" s="80"/>
      <c r="BT67" s="80"/>
      <c r="BU67" s="80"/>
      <c r="BV67" s="80"/>
      <c r="BW67" s="80"/>
      <c r="BX67" s="80"/>
      <c r="BY67" s="80"/>
      <c r="BZ67" s="81"/>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9"/>
      <c r="BM68" s="80"/>
      <c r="BN68" s="80"/>
      <c r="BO68" s="80"/>
      <c r="BP68" s="80"/>
      <c r="BQ68" s="80"/>
      <c r="BR68" s="80"/>
      <c r="BS68" s="80"/>
      <c r="BT68" s="80"/>
      <c r="BU68" s="80"/>
      <c r="BV68" s="80"/>
      <c r="BW68" s="80"/>
      <c r="BX68" s="80"/>
      <c r="BY68" s="80"/>
      <c r="BZ68" s="81"/>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9"/>
      <c r="BM69" s="80"/>
      <c r="BN69" s="80"/>
      <c r="BO69" s="80"/>
      <c r="BP69" s="80"/>
      <c r="BQ69" s="80"/>
      <c r="BR69" s="80"/>
      <c r="BS69" s="80"/>
      <c r="BT69" s="80"/>
      <c r="BU69" s="80"/>
      <c r="BV69" s="80"/>
      <c r="BW69" s="80"/>
      <c r="BX69" s="80"/>
      <c r="BY69" s="80"/>
      <c r="BZ69" s="81"/>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9"/>
      <c r="BM70" s="80"/>
      <c r="BN70" s="80"/>
      <c r="BO70" s="80"/>
      <c r="BP70" s="80"/>
      <c r="BQ70" s="80"/>
      <c r="BR70" s="80"/>
      <c r="BS70" s="80"/>
      <c r="BT70" s="80"/>
      <c r="BU70" s="80"/>
      <c r="BV70" s="80"/>
      <c r="BW70" s="80"/>
      <c r="BX70" s="80"/>
      <c r="BY70" s="80"/>
      <c r="BZ70" s="81"/>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9"/>
      <c r="BM71" s="80"/>
      <c r="BN71" s="80"/>
      <c r="BO71" s="80"/>
      <c r="BP71" s="80"/>
      <c r="BQ71" s="80"/>
      <c r="BR71" s="80"/>
      <c r="BS71" s="80"/>
      <c r="BT71" s="80"/>
      <c r="BU71" s="80"/>
      <c r="BV71" s="80"/>
      <c r="BW71" s="80"/>
      <c r="BX71" s="80"/>
      <c r="BY71" s="80"/>
      <c r="BZ71" s="81"/>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9"/>
      <c r="BM72" s="80"/>
      <c r="BN72" s="80"/>
      <c r="BO72" s="80"/>
      <c r="BP72" s="80"/>
      <c r="BQ72" s="80"/>
      <c r="BR72" s="80"/>
      <c r="BS72" s="80"/>
      <c r="BT72" s="80"/>
      <c r="BU72" s="80"/>
      <c r="BV72" s="80"/>
      <c r="BW72" s="80"/>
      <c r="BX72" s="80"/>
      <c r="BY72" s="80"/>
      <c r="BZ72" s="81"/>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9"/>
      <c r="BM73" s="80"/>
      <c r="BN73" s="80"/>
      <c r="BO73" s="80"/>
      <c r="BP73" s="80"/>
      <c r="BQ73" s="80"/>
      <c r="BR73" s="80"/>
      <c r="BS73" s="80"/>
      <c r="BT73" s="80"/>
      <c r="BU73" s="80"/>
      <c r="BV73" s="80"/>
      <c r="BW73" s="80"/>
      <c r="BX73" s="80"/>
      <c r="BY73" s="80"/>
      <c r="BZ73" s="81"/>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9"/>
      <c r="BM74" s="80"/>
      <c r="BN74" s="80"/>
      <c r="BO74" s="80"/>
      <c r="BP74" s="80"/>
      <c r="BQ74" s="80"/>
      <c r="BR74" s="80"/>
      <c r="BS74" s="80"/>
      <c r="BT74" s="80"/>
      <c r="BU74" s="80"/>
      <c r="BV74" s="80"/>
      <c r="BW74" s="80"/>
      <c r="BX74" s="80"/>
      <c r="BY74" s="80"/>
      <c r="BZ74" s="81"/>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9"/>
      <c r="BM75" s="80"/>
      <c r="BN75" s="80"/>
      <c r="BO75" s="80"/>
      <c r="BP75" s="80"/>
      <c r="BQ75" s="80"/>
      <c r="BR75" s="80"/>
      <c r="BS75" s="80"/>
      <c r="BT75" s="80"/>
      <c r="BU75" s="80"/>
      <c r="BV75" s="80"/>
      <c r="BW75" s="80"/>
      <c r="BX75" s="80"/>
      <c r="BY75" s="80"/>
      <c r="BZ75" s="81"/>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9"/>
      <c r="BM76" s="80"/>
      <c r="BN76" s="80"/>
      <c r="BO76" s="80"/>
      <c r="BP76" s="80"/>
      <c r="BQ76" s="80"/>
      <c r="BR76" s="80"/>
      <c r="BS76" s="80"/>
      <c r="BT76" s="80"/>
      <c r="BU76" s="80"/>
      <c r="BV76" s="80"/>
      <c r="BW76" s="80"/>
      <c r="BX76" s="80"/>
      <c r="BY76" s="80"/>
      <c r="BZ76" s="81"/>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9"/>
      <c r="BM77" s="80"/>
      <c r="BN77" s="80"/>
      <c r="BO77" s="80"/>
      <c r="BP77" s="80"/>
      <c r="BQ77" s="80"/>
      <c r="BR77" s="80"/>
      <c r="BS77" s="80"/>
      <c r="BT77" s="80"/>
      <c r="BU77" s="80"/>
      <c r="BV77" s="80"/>
      <c r="BW77" s="80"/>
      <c r="BX77" s="80"/>
      <c r="BY77" s="80"/>
      <c r="BZ77" s="81"/>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9"/>
      <c r="BM78" s="80"/>
      <c r="BN78" s="80"/>
      <c r="BO78" s="80"/>
      <c r="BP78" s="80"/>
      <c r="BQ78" s="80"/>
      <c r="BR78" s="80"/>
      <c r="BS78" s="80"/>
      <c r="BT78" s="80"/>
      <c r="BU78" s="80"/>
      <c r="BV78" s="80"/>
      <c r="BW78" s="80"/>
      <c r="BX78" s="80"/>
      <c r="BY78" s="80"/>
      <c r="BZ78" s="81"/>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79"/>
      <c r="BM79" s="80"/>
      <c r="BN79" s="80"/>
      <c r="BO79" s="80"/>
      <c r="BP79" s="80"/>
      <c r="BQ79" s="80"/>
      <c r="BR79" s="80"/>
      <c r="BS79" s="80"/>
      <c r="BT79" s="80"/>
      <c r="BU79" s="80"/>
      <c r="BV79" s="80"/>
      <c r="BW79" s="80"/>
      <c r="BX79" s="80"/>
      <c r="BY79" s="80"/>
      <c r="BZ79" s="81"/>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79"/>
      <c r="BM80" s="80"/>
      <c r="BN80" s="80"/>
      <c r="BO80" s="80"/>
      <c r="BP80" s="80"/>
      <c r="BQ80" s="80"/>
      <c r="BR80" s="80"/>
      <c r="BS80" s="80"/>
      <c r="BT80" s="80"/>
      <c r="BU80" s="80"/>
      <c r="BV80" s="80"/>
      <c r="BW80" s="80"/>
      <c r="BX80" s="80"/>
      <c r="BY80" s="80"/>
      <c r="BZ80" s="81"/>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9"/>
      <c r="BM81" s="80"/>
      <c r="BN81" s="80"/>
      <c r="BO81" s="80"/>
      <c r="BP81" s="80"/>
      <c r="BQ81" s="80"/>
      <c r="BR81" s="80"/>
      <c r="BS81" s="80"/>
      <c r="BT81" s="80"/>
      <c r="BU81" s="80"/>
      <c r="BV81" s="80"/>
      <c r="BW81" s="80"/>
      <c r="BX81" s="80"/>
      <c r="BY81" s="80"/>
      <c r="BZ81" s="81"/>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2"/>
      <c r="BM82" s="83"/>
      <c r="BN82" s="83"/>
      <c r="BO82" s="83"/>
      <c r="BP82" s="83"/>
      <c r="BQ82" s="83"/>
      <c r="BR82" s="83"/>
      <c r="BS82" s="83"/>
      <c r="BT82" s="83"/>
      <c r="BU82" s="83"/>
      <c r="BV82" s="83"/>
      <c r="BW82" s="83"/>
      <c r="BX82" s="83"/>
      <c r="BY82" s="83"/>
      <c r="BZ82" s="84"/>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6" t="s">
        <v>49</v>
      </c>
      <c r="I3" s="87"/>
      <c r="J3" s="87"/>
      <c r="K3" s="87"/>
      <c r="L3" s="87"/>
      <c r="M3" s="87"/>
      <c r="N3" s="87"/>
      <c r="O3" s="87"/>
      <c r="P3" s="87"/>
      <c r="Q3" s="87"/>
      <c r="R3" s="87"/>
      <c r="S3" s="87"/>
      <c r="T3" s="87"/>
      <c r="U3" s="87"/>
      <c r="V3" s="88"/>
      <c r="W3" s="92" t="s">
        <v>50</v>
      </c>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t="s">
        <v>51</v>
      </c>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row>
    <row r="4" spans="1:143">
      <c r="A4" s="26" t="s">
        <v>52</v>
      </c>
      <c r="B4" s="28"/>
      <c r="C4" s="28"/>
      <c r="D4" s="28"/>
      <c r="E4" s="28"/>
      <c r="F4" s="28"/>
      <c r="G4" s="28"/>
      <c r="H4" s="89"/>
      <c r="I4" s="90"/>
      <c r="J4" s="90"/>
      <c r="K4" s="90"/>
      <c r="L4" s="90"/>
      <c r="M4" s="90"/>
      <c r="N4" s="90"/>
      <c r="O4" s="90"/>
      <c r="P4" s="90"/>
      <c r="Q4" s="90"/>
      <c r="R4" s="90"/>
      <c r="S4" s="90"/>
      <c r="T4" s="90"/>
      <c r="U4" s="90"/>
      <c r="V4" s="91"/>
      <c r="W4" s="85" t="s">
        <v>53</v>
      </c>
      <c r="X4" s="85"/>
      <c r="Y4" s="85"/>
      <c r="Z4" s="85"/>
      <c r="AA4" s="85"/>
      <c r="AB4" s="85"/>
      <c r="AC4" s="85"/>
      <c r="AD4" s="85"/>
      <c r="AE4" s="85"/>
      <c r="AF4" s="85"/>
      <c r="AG4" s="85"/>
      <c r="AH4" s="85" t="s">
        <v>54</v>
      </c>
      <c r="AI4" s="85"/>
      <c r="AJ4" s="85"/>
      <c r="AK4" s="85"/>
      <c r="AL4" s="85"/>
      <c r="AM4" s="85"/>
      <c r="AN4" s="85"/>
      <c r="AO4" s="85"/>
      <c r="AP4" s="85"/>
      <c r="AQ4" s="85"/>
      <c r="AR4" s="85"/>
      <c r="AS4" s="85" t="s">
        <v>55</v>
      </c>
      <c r="AT4" s="85"/>
      <c r="AU4" s="85"/>
      <c r="AV4" s="85"/>
      <c r="AW4" s="85"/>
      <c r="AX4" s="85"/>
      <c r="AY4" s="85"/>
      <c r="AZ4" s="85"/>
      <c r="BA4" s="85"/>
      <c r="BB4" s="85"/>
      <c r="BC4" s="85"/>
      <c r="BD4" s="85" t="s">
        <v>56</v>
      </c>
      <c r="BE4" s="85"/>
      <c r="BF4" s="85"/>
      <c r="BG4" s="85"/>
      <c r="BH4" s="85"/>
      <c r="BI4" s="85"/>
      <c r="BJ4" s="85"/>
      <c r="BK4" s="85"/>
      <c r="BL4" s="85"/>
      <c r="BM4" s="85"/>
      <c r="BN4" s="85"/>
      <c r="BO4" s="85" t="s">
        <v>57</v>
      </c>
      <c r="BP4" s="85"/>
      <c r="BQ4" s="85"/>
      <c r="BR4" s="85"/>
      <c r="BS4" s="85"/>
      <c r="BT4" s="85"/>
      <c r="BU4" s="85"/>
      <c r="BV4" s="85"/>
      <c r="BW4" s="85"/>
      <c r="BX4" s="85"/>
      <c r="BY4" s="85"/>
      <c r="BZ4" s="85" t="s">
        <v>58</v>
      </c>
      <c r="CA4" s="85"/>
      <c r="CB4" s="85"/>
      <c r="CC4" s="85"/>
      <c r="CD4" s="85"/>
      <c r="CE4" s="85"/>
      <c r="CF4" s="85"/>
      <c r="CG4" s="85"/>
      <c r="CH4" s="85"/>
      <c r="CI4" s="85"/>
      <c r="CJ4" s="85"/>
      <c r="CK4" s="85" t="s">
        <v>59</v>
      </c>
      <c r="CL4" s="85"/>
      <c r="CM4" s="85"/>
      <c r="CN4" s="85"/>
      <c r="CO4" s="85"/>
      <c r="CP4" s="85"/>
      <c r="CQ4" s="85"/>
      <c r="CR4" s="85"/>
      <c r="CS4" s="85"/>
      <c r="CT4" s="85"/>
      <c r="CU4" s="85"/>
      <c r="CV4" s="85" t="s">
        <v>60</v>
      </c>
      <c r="CW4" s="85"/>
      <c r="CX4" s="85"/>
      <c r="CY4" s="85"/>
      <c r="CZ4" s="85"/>
      <c r="DA4" s="85"/>
      <c r="DB4" s="85"/>
      <c r="DC4" s="85"/>
      <c r="DD4" s="85"/>
      <c r="DE4" s="85"/>
      <c r="DF4" s="85"/>
      <c r="DG4" s="85" t="s">
        <v>61</v>
      </c>
      <c r="DH4" s="85"/>
      <c r="DI4" s="85"/>
      <c r="DJ4" s="85"/>
      <c r="DK4" s="85"/>
      <c r="DL4" s="85"/>
      <c r="DM4" s="85"/>
      <c r="DN4" s="85"/>
      <c r="DO4" s="85"/>
      <c r="DP4" s="85"/>
      <c r="DQ4" s="85"/>
      <c r="DR4" s="85" t="s">
        <v>62</v>
      </c>
      <c r="DS4" s="85"/>
      <c r="DT4" s="85"/>
      <c r="DU4" s="85"/>
      <c r="DV4" s="85"/>
      <c r="DW4" s="85"/>
      <c r="DX4" s="85"/>
      <c r="DY4" s="85"/>
      <c r="DZ4" s="85"/>
      <c r="EA4" s="85"/>
      <c r="EB4" s="85"/>
      <c r="EC4" s="85" t="s">
        <v>63</v>
      </c>
      <c r="ED4" s="85"/>
      <c r="EE4" s="85"/>
      <c r="EF4" s="85"/>
      <c r="EG4" s="85"/>
      <c r="EH4" s="85"/>
      <c r="EI4" s="85"/>
      <c r="EJ4" s="85"/>
      <c r="EK4" s="85"/>
      <c r="EL4" s="85"/>
      <c r="EM4" s="85"/>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418480</v>
      </c>
      <c r="D6" s="31">
        <f t="shared" si="3"/>
        <v>46</v>
      </c>
      <c r="E6" s="31">
        <f t="shared" si="3"/>
        <v>1</v>
      </c>
      <c r="F6" s="31">
        <f t="shared" si="3"/>
        <v>0</v>
      </c>
      <c r="G6" s="31">
        <f t="shared" si="3"/>
        <v>2</v>
      </c>
      <c r="H6" s="31" t="str">
        <f t="shared" si="3"/>
        <v>佐賀県　佐賀西部広域水道企業団</v>
      </c>
      <c r="I6" s="31" t="str">
        <f t="shared" si="3"/>
        <v>法適用</v>
      </c>
      <c r="J6" s="31" t="str">
        <f t="shared" si="3"/>
        <v>水道事業</v>
      </c>
      <c r="K6" s="31" t="str">
        <f t="shared" si="3"/>
        <v>用水供給事業</v>
      </c>
      <c r="L6" s="31" t="str">
        <f t="shared" si="3"/>
        <v>B</v>
      </c>
      <c r="M6" s="32" t="str">
        <f t="shared" si="3"/>
        <v>-</v>
      </c>
      <c r="N6" s="32">
        <f t="shared" si="3"/>
        <v>76.95</v>
      </c>
      <c r="O6" s="32">
        <f t="shared" si="3"/>
        <v>45.28</v>
      </c>
      <c r="P6" s="32">
        <f t="shared" si="3"/>
        <v>0</v>
      </c>
      <c r="Q6" s="32" t="str">
        <f t="shared" si="3"/>
        <v>-</v>
      </c>
      <c r="R6" s="32" t="str">
        <f t="shared" si="3"/>
        <v>-</v>
      </c>
      <c r="S6" s="32" t="str">
        <f t="shared" si="3"/>
        <v>-</v>
      </c>
      <c r="T6" s="32">
        <f t="shared" si="3"/>
        <v>190240</v>
      </c>
      <c r="U6" s="32">
        <f t="shared" si="3"/>
        <v>516.49</v>
      </c>
      <c r="V6" s="32">
        <f t="shared" si="3"/>
        <v>368.33</v>
      </c>
      <c r="W6" s="33">
        <f>IF(W7="",NA(),W7)</f>
        <v>103.62</v>
      </c>
      <c r="X6" s="33">
        <f t="shared" ref="X6:AF6" si="4">IF(X7="",NA(),X7)</f>
        <v>104.01</v>
      </c>
      <c r="Y6" s="33">
        <f t="shared" si="4"/>
        <v>103.96</v>
      </c>
      <c r="Z6" s="33">
        <f t="shared" si="4"/>
        <v>91.1</v>
      </c>
      <c r="AA6" s="33">
        <f t="shared" si="4"/>
        <v>94.19</v>
      </c>
      <c r="AB6" s="33">
        <f t="shared" si="4"/>
        <v>112.1</v>
      </c>
      <c r="AC6" s="33">
        <f t="shared" si="4"/>
        <v>111.78</v>
      </c>
      <c r="AD6" s="33">
        <f t="shared" si="4"/>
        <v>113.16</v>
      </c>
      <c r="AE6" s="33">
        <f t="shared" si="4"/>
        <v>113.88</v>
      </c>
      <c r="AF6" s="33">
        <f t="shared" si="4"/>
        <v>113.47</v>
      </c>
      <c r="AG6" s="32" t="str">
        <f>IF(AG7="","",IF(AG7="-","【-】","【"&amp;SUBSTITUTE(TEXT(AG7,"#,##0.00"),"-","△")&amp;"】"))</f>
        <v>【113.47】</v>
      </c>
      <c r="AH6" s="32">
        <f>IF(AH7="",NA(),AH7)</f>
        <v>0</v>
      </c>
      <c r="AI6" s="32">
        <f t="shared" ref="AI6:AQ6" si="5">IF(AI7="",NA(),AI7)</f>
        <v>0</v>
      </c>
      <c r="AJ6" s="32">
        <f t="shared" si="5"/>
        <v>0</v>
      </c>
      <c r="AK6" s="32">
        <f t="shared" si="5"/>
        <v>0</v>
      </c>
      <c r="AL6" s="32">
        <f t="shared" si="5"/>
        <v>0</v>
      </c>
      <c r="AM6" s="33">
        <f t="shared" si="5"/>
        <v>25.58</v>
      </c>
      <c r="AN6" s="33">
        <f t="shared" si="5"/>
        <v>25.8</v>
      </c>
      <c r="AO6" s="33">
        <f t="shared" si="5"/>
        <v>23.57</v>
      </c>
      <c r="AP6" s="33">
        <f t="shared" si="5"/>
        <v>21.34</v>
      </c>
      <c r="AQ6" s="33">
        <f t="shared" si="5"/>
        <v>16.89</v>
      </c>
      <c r="AR6" s="32" t="str">
        <f>IF(AR7="","",IF(AR7="-","【-】","【"&amp;SUBSTITUTE(TEXT(AR7,"#,##0.00"),"-","△")&amp;"】"))</f>
        <v>【16.89】</v>
      </c>
      <c r="AS6" s="33">
        <f>IF(AS7="",NA(),AS7)</f>
        <v>2480.86</v>
      </c>
      <c r="AT6" s="33">
        <f t="shared" ref="AT6:BB6" si="6">IF(AT7="",NA(),AT7)</f>
        <v>2638.46</v>
      </c>
      <c r="AU6" s="33">
        <f t="shared" si="6"/>
        <v>4592.87</v>
      </c>
      <c r="AV6" s="33">
        <f t="shared" si="6"/>
        <v>5252.33</v>
      </c>
      <c r="AW6" s="33">
        <f t="shared" si="6"/>
        <v>267.73</v>
      </c>
      <c r="AX6" s="33">
        <f t="shared" si="6"/>
        <v>669.4</v>
      </c>
      <c r="AY6" s="33">
        <f t="shared" si="6"/>
        <v>720.62</v>
      </c>
      <c r="AZ6" s="33">
        <f t="shared" si="6"/>
        <v>654.97</v>
      </c>
      <c r="BA6" s="33">
        <f t="shared" si="6"/>
        <v>634.53</v>
      </c>
      <c r="BB6" s="33">
        <f t="shared" si="6"/>
        <v>200.22</v>
      </c>
      <c r="BC6" s="32" t="str">
        <f>IF(BC7="","",IF(BC7="-","【-】","【"&amp;SUBSTITUTE(TEXT(BC7,"#,##0.00"),"-","△")&amp;"】"))</f>
        <v>【200.22】</v>
      </c>
      <c r="BD6" s="33">
        <f>IF(BD7="",NA(),BD7)</f>
        <v>714.24</v>
      </c>
      <c r="BE6" s="33">
        <f t="shared" ref="BE6:BM6" si="7">IF(BE7="",NA(),BE7)</f>
        <v>660.44</v>
      </c>
      <c r="BF6" s="33">
        <f t="shared" si="7"/>
        <v>608.73</v>
      </c>
      <c r="BG6" s="33">
        <f t="shared" si="7"/>
        <v>625.04</v>
      </c>
      <c r="BH6" s="33">
        <f t="shared" si="7"/>
        <v>584.35</v>
      </c>
      <c r="BI6" s="33">
        <f t="shared" si="7"/>
        <v>446.65</v>
      </c>
      <c r="BJ6" s="33">
        <f t="shared" si="7"/>
        <v>415.99</v>
      </c>
      <c r="BK6" s="33">
        <f t="shared" si="7"/>
        <v>383.75</v>
      </c>
      <c r="BL6" s="33">
        <f t="shared" si="7"/>
        <v>368.94</v>
      </c>
      <c r="BM6" s="33">
        <f t="shared" si="7"/>
        <v>351.06</v>
      </c>
      <c r="BN6" s="32" t="str">
        <f>IF(BN7="","",IF(BN7="-","【-】","【"&amp;SUBSTITUTE(TEXT(BN7,"#,##0.00"),"-","△")&amp;"】"))</f>
        <v>【351.06】</v>
      </c>
      <c r="BO6" s="33">
        <f>IF(BO7="",NA(),BO7)</f>
        <v>87.65</v>
      </c>
      <c r="BP6" s="33">
        <f t="shared" ref="BP6:BX6" si="8">IF(BP7="",NA(),BP7)</f>
        <v>93.22</v>
      </c>
      <c r="BQ6" s="33">
        <f t="shared" si="8"/>
        <v>93.33</v>
      </c>
      <c r="BR6" s="33">
        <f t="shared" si="8"/>
        <v>86.65</v>
      </c>
      <c r="BS6" s="33">
        <f t="shared" si="8"/>
        <v>88.26</v>
      </c>
      <c r="BT6" s="33">
        <f t="shared" si="8"/>
        <v>108.75</v>
      </c>
      <c r="BU6" s="33">
        <f t="shared" si="8"/>
        <v>108.61</v>
      </c>
      <c r="BV6" s="33">
        <f t="shared" si="8"/>
        <v>110.39</v>
      </c>
      <c r="BW6" s="33">
        <f t="shared" si="8"/>
        <v>111.12</v>
      </c>
      <c r="BX6" s="33">
        <f t="shared" si="8"/>
        <v>112.92</v>
      </c>
      <c r="BY6" s="32" t="str">
        <f>IF(BY7="","",IF(BY7="-","【-】","【"&amp;SUBSTITUTE(TEXT(BY7,"#,##0.00"),"-","△")&amp;"】"))</f>
        <v>【112.92】</v>
      </c>
      <c r="BZ6" s="33">
        <f>IF(BZ7="",NA(),BZ7)</f>
        <v>118.59</v>
      </c>
      <c r="CA6" s="33">
        <f t="shared" ref="CA6:CI6" si="9">IF(CA7="",NA(),CA7)</f>
        <v>114.44</v>
      </c>
      <c r="CB6" s="33">
        <f t="shared" si="9"/>
        <v>115.3</v>
      </c>
      <c r="CC6" s="33">
        <f t="shared" si="9"/>
        <v>117.83</v>
      </c>
      <c r="CD6" s="33">
        <f t="shared" si="9"/>
        <v>118.95</v>
      </c>
      <c r="CE6" s="33">
        <f t="shared" si="9"/>
        <v>80.38</v>
      </c>
      <c r="CF6" s="33">
        <f t="shared" si="9"/>
        <v>78.760000000000005</v>
      </c>
      <c r="CG6" s="33">
        <f t="shared" si="9"/>
        <v>76.81</v>
      </c>
      <c r="CH6" s="33">
        <f t="shared" si="9"/>
        <v>75.75</v>
      </c>
      <c r="CI6" s="33">
        <f t="shared" si="9"/>
        <v>75.3</v>
      </c>
      <c r="CJ6" s="32" t="str">
        <f>IF(CJ7="","",IF(CJ7="-","【-】","【"&amp;SUBSTITUTE(TEXT(CJ7,"#,##0.00"),"-","△")&amp;"】"))</f>
        <v>【75.30】</v>
      </c>
      <c r="CK6" s="33">
        <f>IF(CK7="",NA(),CK7)</f>
        <v>74.430000000000007</v>
      </c>
      <c r="CL6" s="33">
        <f t="shared" ref="CL6:CT6" si="10">IF(CL7="",NA(),CL7)</f>
        <v>73.34</v>
      </c>
      <c r="CM6" s="33">
        <f t="shared" si="10"/>
        <v>72.52</v>
      </c>
      <c r="CN6" s="33">
        <f t="shared" si="10"/>
        <v>71.88</v>
      </c>
      <c r="CO6" s="33">
        <f t="shared" si="10"/>
        <v>69.63</v>
      </c>
      <c r="CP6" s="33">
        <f t="shared" si="10"/>
        <v>64.150000000000006</v>
      </c>
      <c r="CQ6" s="33">
        <f t="shared" si="10"/>
        <v>63.73</v>
      </c>
      <c r="CR6" s="33">
        <f t="shared" si="10"/>
        <v>64.55</v>
      </c>
      <c r="CS6" s="33">
        <f t="shared" si="10"/>
        <v>64.12</v>
      </c>
      <c r="CT6" s="33">
        <f t="shared" si="10"/>
        <v>62.69</v>
      </c>
      <c r="CU6" s="32" t="str">
        <f>IF(CU7="","",IF(CU7="-","【-】","【"&amp;SUBSTITUTE(TEXT(CU7,"#,##0.00"),"-","△")&amp;"】"))</f>
        <v>【62.69】</v>
      </c>
      <c r="CV6" s="33">
        <f>IF(CV7="",NA(),CV7)</f>
        <v>103.89</v>
      </c>
      <c r="CW6" s="33">
        <f t="shared" ref="CW6:DE6" si="11">IF(CW7="",NA(),CW7)</f>
        <v>102.45</v>
      </c>
      <c r="CX6" s="33">
        <f t="shared" si="11"/>
        <v>102.63</v>
      </c>
      <c r="CY6" s="33">
        <f t="shared" si="11"/>
        <v>99.7</v>
      </c>
      <c r="CZ6" s="33">
        <f t="shared" si="11"/>
        <v>99.79</v>
      </c>
      <c r="DA6" s="33">
        <f t="shared" si="11"/>
        <v>99.88</v>
      </c>
      <c r="DB6" s="33">
        <f t="shared" si="11"/>
        <v>99.96</v>
      </c>
      <c r="DC6" s="33">
        <f t="shared" si="11"/>
        <v>99.93</v>
      </c>
      <c r="DD6" s="33">
        <f t="shared" si="11"/>
        <v>100.12</v>
      </c>
      <c r="DE6" s="33">
        <f t="shared" si="11"/>
        <v>100.12</v>
      </c>
      <c r="DF6" s="32" t="str">
        <f>IF(DF7="","",IF(DF7="-","【-】","【"&amp;SUBSTITUTE(TEXT(DF7,"#,##0.00"),"-","△")&amp;"】"))</f>
        <v>【100.12】</v>
      </c>
      <c r="DG6" s="33">
        <f>IF(DG7="",NA(),DG7)</f>
        <v>21.72</v>
      </c>
      <c r="DH6" s="33">
        <f t="shared" ref="DH6:DP6" si="12">IF(DH7="",NA(),DH7)</f>
        <v>23.48</v>
      </c>
      <c r="DI6" s="33">
        <f t="shared" si="12"/>
        <v>25.38</v>
      </c>
      <c r="DJ6" s="33">
        <f t="shared" si="12"/>
        <v>27.28</v>
      </c>
      <c r="DK6" s="33">
        <f t="shared" si="12"/>
        <v>42.8</v>
      </c>
      <c r="DL6" s="33">
        <f t="shared" si="12"/>
        <v>36.57</v>
      </c>
      <c r="DM6" s="33">
        <f t="shared" si="12"/>
        <v>37.549999999999997</v>
      </c>
      <c r="DN6" s="33">
        <f t="shared" si="12"/>
        <v>38.86</v>
      </c>
      <c r="DO6" s="33">
        <f t="shared" si="12"/>
        <v>39.81</v>
      </c>
      <c r="DP6" s="33">
        <f t="shared" si="12"/>
        <v>51.44</v>
      </c>
      <c r="DQ6" s="32" t="str">
        <f>IF(DQ7="","",IF(DQ7="-","【-】","【"&amp;SUBSTITUTE(TEXT(DQ7,"#,##0.00"),"-","△")&amp;"】"))</f>
        <v>【51.44】</v>
      </c>
      <c r="DR6" s="32">
        <f>IF(DR7="",NA(),DR7)</f>
        <v>0</v>
      </c>
      <c r="DS6" s="32">
        <f t="shared" ref="DS6:EA6" si="13">IF(DS7="",NA(),DS7)</f>
        <v>0</v>
      </c>
      <c r="DT6" s="32">
        <f t="shared" si="13"/>
        <v>0</v>
      </c>
      <c r="DU6" s="32">
        <f t="shared" si="13"/>
        <v>0</v>
      </c>
      <c r="DV6" s="32">
        <f t="shared" si="13"/>
        <v>0</v>
      </c>
      <c r="DW6" s="33">
        <f t="shared" si="13"/>
        <v>5.27</v>
      </c>
      <c r="DX6" s="33">
        <f t="shared" si="13"/>
        <v>9.98</v>
      </c>
      <c r="DY6" s="33">
        <f t="shared" si="13"/>
        <v>12.13</v>
      </c>
      <c r="DZ6" s="33">
        <f t="shared" si="13"/>
        <v>13.72</v>
      </c>
      <c r="EA6" s="33">
        <f t="shared" si="13"/>
        <v>16.77</v>
      </c>
      <c r="EB6" s="32" t="str">
        <f>IF(EB7="","",IF(EB7="-","【-】","【"&amp;SUBSTITUTE(TEXT(EB7,"#,##0.00"),"-","△")&amp;"】"))</f>
        <v>【16.77】</v>
      </c>
      <c r="EC6" s="32">
        <f>IF(EC7="",NA(),EC7)</f>
        <v>0</v>
      </c>
      <c r="ED6" s="32">
        <f t="shared" ref="ED6:EL6" si="14">IF(ED7="",NA(),ED7)</f>
        <v>0</v>
      </c>
      <c r="EE6" s="32">
        <f t="shared" si="14"/>
        <v>0</v>
      </c>
      <c r="EF6" s="32">
        <f t="shared" si="14"/>
        <v>0</v>
      </c>
      <c r="EG6" s="32">
        <f t="shared" si="14"/>
        <v>0</v>
      </c>
      <c r="EH6" s="33">
        <f t="shared" si="14"/>
        <v>0.21</v>
      </c>
      <c r="EI6" s="33">
        <f t="shared" si="14"/>
        <v>0.31</v>
      </c>
      <c r="EJ6" s="33">
        <f t="shared" si="14"/>
        <v>0.16</v>
      </c>
      <c r="EK6" s="33">
        <f t="shared" si="14"/>
        <v>0.25</v>
      </c>
      <c r="EL6" s="33">
        <f t="shared" si="14"/>
        <v>0.13</v>
      </c>
      <c r="EM6" s="32" t="str">
        <f>IF(EM7="","",IF(EM7="-","【-】","【"&amp;SUBSTITUTE(TEXT(EM7,"#,##0.00"),"-","△")&amp;"】"))</f>
        <v>【0.13】</v>
      </c>
    </row>
    <row r="7" spans="1:143" s="34" customFormat="1">
      <c r="A7" s="26"/>
      <c r="B7" s="35">
        <v>2014</v>
      </c>
      <c r="C7" s="35">
        <v>418480</v>
      </c>
      <c r="D7" s="35">
        <v>46</v>
      </c>
      <c r="E7" s="35">
        <v>1</v>
      </c>
      <c r="F7" s="35">
        <v>0</v>
      </c>
      <c r="G7" s="35">
        <v>2</v>
      </c>
      <c r="H7" s="35" t="s">
        <v>93</v>
      </c>
      <c r="I7" s="35" t="s">
        <v>94</v>
      </c>
      <c r="J7" s="35" t="s">
        <v>95</v>
      </c>
      <c r="K7" s="35" t="s">
        <v>96</v>
      </c>
      <c r="L7" s="35" t="s">
        <v>97</v>
      </c>
      <c r="M7" s="36" t="s">
        <v>98</v>
      </c>
      <c r="N7" s="36">
        <v>76.95</v>
      </c>
      <c r="O7" s="36">
        <v>45.28</v>
      </c>
      <c r="P7" s="36">
        <v>0</v>
      </c>
      <c r="Q7" s="36" t="s">
        <v>98</v>
      </c>
      <c r="R7" s="36" t="s">
        <v>98</v>
      </c>
      <c r="S7" s="36" t="s">
        <v>98</v>
      </c>
      <c r="T7" s="36">
        <v>190240</v>
      </c>
      <c r="U7" s="36">
        <v>516.49</v>
      </c>
      <c r="V7" s="36">
        <v>368.33</v>
      </c>
      <c r="W7" s="36">
        <v>103.62</v>
      </c>
      <c r="X7" s="36">
        <v>104.01</v>
      </c>
      <c r="Y7" s="36">
        <v>103.96</v>
      </c>
      <c r="Z7" s="36">
        <v>91.1</v>
      </c>
      <c r="AA7" s="36">
        <v>94.19</v>
      </c>
      <c r="AB7" s="36">
        <v>112.1</v>
      </c>
      <c r="AC7" s="36">
        <v>111.78</v>
      </c>
      <c r="AD7" s="36">
        <v>113.16</v>
      </c>
      <c r="AE7" s="36">
        <v>113.88</v>
      </c>
      <c r="AF7" s="36">
        <v>113.47</v>
      </c>
      <c r="AG7" s="36">
        <v>113.47</v>
      </c>
      <c r="AH7" s="36">
        <v>0</v>
      </c>
      <c r="AI7" s="36">
        <v>0</v>
      </c>
      <c r="AJ7" s="36">
        <v>0</v>
      </c>
      <c r="AK7" s="36">
        <v>0</v>
      </c>
      <c r="AL7" s="36">
        <v>0</v>
      </c>
      <c r="AM7" s="36">
        <v>25.58</v>
      </c>
      <c r="AN7" s="36">
        <v>25.8</v>
      </c>
      <c r="AO7" s="36">
        <v>23.57</v>
      </c>
      <c r="AP7" s="36">
        <v>21.34</v>
      </c>
      <c r="AQ7" s="36">
        <v>16.89</v>
      </c>
      <c r="AR7" s="36">
        <v>16.89</v>
      </c>
      <c r="AS7" s="36">
        <v>2480.86</v>
      </c>
      <c r="AT7" s="36">
        <v>2638.46</v>
      </c>
      <c r="AU7" s="36">
        <v>4592.87</v>
      </c>
      <c r="AV7" s="36">
        <v>5252.33</v>
      </c>
      <c r="AW7" s="36">
        <v>267.73</v>
      </c>
      <c r="AX7" s="36">
        <v>669.4</v>
      </c>
      <c r="AY7" s="36">
        <v>720.62</v>
      </c>
      <c r="AZ7" s="36">
        <v>654.97</v>
      </c>
      <c r="BA7" s="36">
        <v>634.53</v>
      </c>
      <c r="BB7" s="36">
        <v>200.22</v>
      </c>
      <c r="BC7" s="36">
        <v>200.22</v>
      </c>
      <c r="BD7" s="36">
        <v>714.24</v>
      </c>
      <c r="BE7" s="36">
        <v>660.44</v>
      </c>
      <c r="BF7" s="36">
        <v>608.73</v>
      </c>
      <c r="BG7" s="36">
        <v>625.04</v>
      </c>
      <c r="BH7" s="36">
        <v>584.35</v>
      </c>
      <c r="BI7" s="36">
        <v>446.65</v>
      </c>
      <c r="BJ7" s="36">
        <v>415.99</v>
      </c>
      <c r="BK7" s="36">
        <v>383.75</v>
      </c>
      <c r="BL7" s="36">
        <v>368.94</v>
      </c>
      <c r="BM7" s="36">
        <v>351.06</v>
      </c>
      <c r="BN7" s="36">
        <v>351.06</v>
      </c>
      <c r="BO7" s="36">
        <v>87.65</v>
      </c>
      <c r="BP7" s="36">
        <v>93.22</v>
      </c>
      <c r="BQ7" s="36">
        <v>93.33</v>
      </c>
      <c r="BR7" s="36">
        <v>86.65</v>
      </c>
      <c r="BS7" s="36">
        <v>88.26</v>
      </c>
      <c r="BT7" s="36">
        <v>108.75</v>
      </c>
      <c r="BU7" s="36">
        <v>108.61</v>
      </c>
      <c r="BV7" s="36">
        <v>110.39</v>
      </c>
      <c r="BW7" s="36">
        <v>111.12</v>
      </c>
      <c r="BX7" s="36">
        <v>112.92</v>
      </c>
      <c r="BY7" s="36">
        <v>112.92</v>
      </c>
      <c r="BZ7" s="36">
        <v>118.59</v>
      </c>
      <c r="CA7" s="36">
        <v>114.44</v>
      </c>
      <c r="CB7" s="36">
        <v>115.3</v>
      </c>
      <c r="CC7" s="36">
        <v>117.83</v>
      </c>
      <c r="CD7" s="36">
        <v>118.95</v>
      </c>
      <c r="CE7" s="36">
        <v>80.38</v>
      </c>
      <c r="CF7" s="36">
        <v>78.760000000000005</v>
      </c>
      <c r="CG7" s="36">
        <v>76.81</v>
      </c>
      <c r="CH7" s="36">
        <v>75.75</v>
      </c>
      <c r="CI7" s="36">
        <v>75.3</v>
      </c>
      <c r="CJ7" s="36">
        <v>75.3</v>
      </c>
      <c r="CK7" s="36">
        <v>74.430000000000007</v>
      </c>
      <c r="CL7" s="36">
        <v>73.34</v>
      </c>
      <c r="CM7" s="36">
        <v>72.52</v>
      </c>
      <c r="CN7" s="36">
        <v>71.88</v>
      </c>
      <c r="CO7" s="36">
        <v>69.63</v>
      </c>
      <c r="CP7" s="36">
        <v>64.150000000000006</v>
      </c>
      <c r="CQ7" s="36">
        <v>63.73</v>
      </c>
      <c r="CR7" s="36">
        <v>64.55</v>
      </c>
      <c r="CS7" s="36">
        <v>64.12</v>
      </c>
      <c r="CT7" s="36">
        <v>62.69</v>
      </c>
      <c r="CU7" s="36">
        <v>62.69</v>
      </c>
      <c r="CV7" s="36">
        <v>103.89</v>
      </c>
      <c r="CW7" s="36">
        <v>102.45</v>
      </c>
      <c r="CX7" s="36">
        <v>102.63</v>
      </c>
      <c r="CY7" s="36">
        <v>99.7</v>
      </c>
      <c r="CZ7" s="36">
        <v>99.79</v>
      </c>
      <c r="DA7" s="36">
        <v>99.88</v>
      </c>
      <c r="DB7" s="36">
        <v>99.96</v>
      </c>
      <c r="DC7" s="36">
        <v>99.93</v>
      </c>
      <c r="DD7" s="36">
        <v>100.12</v>
      </c>
      <c r="DE7" s="36">
        <v>100.12</v>
      </c>
      <c r="DF7" s="36">
        <v>100.12</v>
      </c>
      <c r="DG7" s="36">
        <v>21.72</v>
      </c>
      <c r="DH7" s="36">
        <v>23.48</v>
      </c>
      <c r="DI7" s="36">
        <v>25.38</v>
      </c>
      <c r="DJ7" s="36">
        <v>27.28</v>
      </c>
      <c r="DK7" s="36">
        <v>42.8</v>
      </c>
      <c r="DL7" s="36">
        <v>36.57</v>
      </c>
      <c r="DM7" s="36">
        <v>37.549999999999997</v>
      </c>
      <c r="DN7" s="36">
        <v>38.86</v>
      </c>
      <c r="DO7" s="36">
        <v>39.81</v>
      </c>
      <c r="DP7" s="36">
        <v>51.44</v>
      </c>
      <c r="DQ7" s="36">
        <v>51.44</v>
      </c>
      <c r="DR7" s="36">
        <v>0</v>
      </c>
      <c r="DS7" s="36">
        <v>0</v>
      </c>
      <c r="DT7" s="36">
        <v>0</v>
      </c>
      <c r="DU7" s="36">
        <v>0</v>
      </c>
      <c r="DV7" s="36">
        <v>0</v>
      </c>
      <c r="DW7" s="36">
        <v>5.27</v>
      </c>
      <c r="DX7" s="36">
        <v>9.98</v>
      </c>
      <c r="DY7" s="36">
        <v>12.13</v>
      </c>
      <c r="DZ7" s="36">
        <v>13.72</v>
      </c>
      <c r="EA7" s="36">
        <v>16.77</v>
      </c>
      <c r="EB7" s="36">
        <v>16.77</v>
      </c>
      <c r="EC7" s="36">
        <v>0</v>
      </c>
      <c r="ED7" s="36">
        <v>0</v>
      </c>
      <c r="EE7" s="36">
        <v>0</v>
      </c>
      <c r="EF7" s="36">
        <v>0</v>
      </c>
      <c r="EG7" s="36">
        <v>0</v>
      </c>
      <c r="EH7" s="36">
        <v>0.21</v>
      </c>
      <c r="EI7" s="36">
        <v>0.31</v>
      </c>
      <c r="EJ7" s="36">
        <v>0.16</v>
      </c>
      <c r="EK7" s="36">
        <v>0.25</v>
      </c>
      <c r="EL7" s="36">
        <v>0.13</v>
      </c>
      <c r="EM7" s="36">
        <v>0.13</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admin120</cp:lastModifiedBy>
  <cp:lastPrinted>2016-02-04T06:02:32Z</cp:lastPrinted>
  <dcterms:created xsi:type="dcterms:W3CDTF">2016-01-18T04:55:42Z</dcterms:created>
  <dcterms:modified xsi:type="dcterms:W3CDTF">2016-02-23T02:54:47Z</dcterms:modified>
  <cp:category/>
  <cp:contentStatus>最終版</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